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15" windowWidth="19875" windowHeight="7725" activeTab="1"/>
  </bookViews>
  <sheets>
    <sheet name="Antes de la reforma" sheetId="1" r:id="rId1"/>
    <sheet name="Con la reforma" sheetId="2" r:id="rId2"/>
  </sheets>
  <calcPr calcId="125725"/>
</workbook>
</file>

<file path=xl/calcChain.xml><?xml version="1.0" encoding="utf-8"?>
<calcChain xmlns="http://schemas.openxmlformats.org/spreadsheetml/2006/main">
  <c r="F9" i="2"/>
  <c r="D10" s="1"/>
  <c r="F10" s="1"/>
  <c r="D11" s="1"/>
  <c r="F11" s="1"/>
  <c r="D12" s="1"/>
  <c r="F12" s="1"/>
  <c r="F21" i="1"/>
  <c r="D22" s="1"/>
  <c r="F22" s="1"/>
  <c r="D23" s="1"/>
  <c r="F23" s="1"/>
  <c r="D24" s="1"/>
  <c r="F24" s="1"/>
  <c r="F9"/>
  <c r="D10" s="1"/>
  <c r="F10" s="1"/>
  <c r="D11" s="1"/>
  <c r="F11" s="1"/>
  <c r="D12" s="1"/>
  <c r="F12" s="1"/>
  <c r="C14" i="2" l="1"/>
  <c r="H14"/>
  <c r="H15" s="1"/>
  <c r="C26" i="1"/>
  <c r="H26"/>
  <c r="H14"/>
  <c r="C14"/>
</calcChain>
</file>

<file path=xl/sharedStrings.xml><?xml version="1.0" encoding="utf-8"?>
<sst xmlns="http://schemas.openxmlformats.org/spreadsheetml/2006/main" count="22" uniqueCount="15">
  <si>
    <t xml:space="preserve">Calculá tu pensión con             </t>
  </si>
  <si>
    <t xml:space="preserve">Caso 1: </t>
  </si>
  <si>
    <t>Salario promedio alcanzado➡</t>
  </si>
  <si>
    <t>Semanas cotizadas➡</t>
  </si>
  <si>
    <t xml:space="preserve">Obtendrás el </t>
  </si>
  <si>
    <r>
      <rPr>
        <b/>
        <sz val="12"/>
        <color rgb="FF000000"/>
        <rFont val="Aileron"/>
        <family val="3"/>
      </rPr>
      <t>%</t>
    </r>
    <r>
      <rPr>
        <sz val="12"/>
        <color rgb="FF000000"/>
        <rFont val="Aileron"/>
        <family val="3"/>
      </rPr>
      <t xml:space="preserve"> del salario promedio que alcanzaste, es decir ➡</t>
    </r>
  </si>
  <si>
    <t xml:space="preserve">Caso 2: </t>
  </si>
  <si>
    <r>
      <t xml:space="preserve">Si tu salario promedio alcanzado es </t>
    </r>
    <r>
      <rPr>
        <b/>
        <u/>
        <sz val="12"/>
        <color theme="1"/>
        <rFont val="Aileron"/>
        <family val="3"/>
      </rPr>
      <t>menor o igual</t>
    </r>
    <r>
      <rPr>
        <b/>
        <sz val="12"/>
        <color theme="1"/>
        <rFont val="Aileron"/>
        <family val="3"/>
      </rPr>
      <t xml:space="preserve"> a C$10,676,34</t>
    </r>
  </si>
  <si>
    <t>*** Con la reforma de 2018, se aplica la misma fórmula independientemente del salario promedio alcanzado.</t>
  </si>
  <si>
    <r>
      <rPr>
        <b/>
        <sz val="16"/>
        <color rgb="FF000000"/>
        <rFont val="Aileron"/>
        <family val="3"/>
      </rPr>
      <t>%</t>
    </r>
    <r>
      <rPr>
        <sz val="12"/>
        <color rgb="FF000000"/>
        <rFont val="Aileron"/>
        <family val="3"/>
      </rPr>
      <t xml:space="preserve">   del salario promedio que alcanzaste, es decir ➡</t>
    </r>
  </si>
  <si>
    <r>
      <rPr>
        <b/>
        <sz val="12"/>
        <color rgb="FF000000"/>
        <rFont val="Aileron"/>
        <family val="3"/>
      </rPr>
      <t>***</t>
    </r>
    <r>
      <rPr>
        <sz val="12"/>
        <color rgb="FF000000"/>
        <rFont val="Aileron"/>
        <family val="3"/>
      </rPr>
      <t xml:space="preserve"> Aplicando la nueva contribución del 5% ➡</t>
    </r>
  </si>
  <si>
    <r>
      <rPr>
        <b/>
        <sz val="11"/>
        <color rgb="FFFF0000"/>
        <rFont val="Aileron"/>
        <family val="3"/>
      </rPr>
      <t>*** Revisá</t>
    </r>
    <r>
      <rPr>
        <sz val="11"/>
        <color rgb="FFFF0000"/>
        <rFont val="Aileron"/>
        <family val="3"/>
      </rPr>
      <t xml:space="preserve"> (según tu salario promedio) si tu caso es el </t>
    </r>
    <r>
      <rPr>
        <b/>
        <sz val="11"/>
        <color rgb="FFFF0000"/>
        <rFont val="Aileron"/>
        <family val="3"/>
      </rPr>
      <t>1</t>
    </r>
    <r>
      <rPr>
        <sz val="11"/>
        <color rgb="FFFF0000"/>
        <rFont val="Aileron"/>
        <family val="3"/>
      </rPr>
      <t xml:space="preserve"> o el </t>
    </r>
    <r>
      <rPr>
        <b/>
        <sz val="11"/>
        <color rgb="FFFF0000"/>
        <rFont val="Aileron"/>
        <family val="3"/>
      </rPr>
      <t xml:space="preserve">2 </t>
    </r>
    <r>
      <rPr>
        <sz val="11"/>
        <color rgb="FFFF0000"/>
        <rFont val="Aileron"/>
        <family val="3"/>
      </rPr>
      <t>y sustituí los datos de las celdas señaladas con flecha (</t>
    </r>
    <r>
      <rPr>
        <sz val="11"/>
        <color theme="1"/>
        <rFont val="Aileron"/>
        <family val="3"/>
      </rPr>
      <t>➡</t>
    </r>
    <r>
      <rPr>
        <sz val="11"/>
        <color rgb="FFFF0000"/>
        <rFont val="Aileron"/>
        <family val="3"/>
      </rPr>
      <t>)</t>
    </r>
  </si>
  <si>
    <r>
      <t xml:space="preserve">Si tu salario promedio alcanzado es </t>
    </r>
    <r>
      <rPr>
        <b/>
        <u/>
        <sz val="12"/>
        <color theme="1"/>
        <rFont val="Aileron"/>
        <family val="3"/>
      </rPr>
      <t>mayor</t>
    </r>
    <r>
      <rPr>
        <b/>
        <sz val="12"/>
        <color theme="1"/>
        <rFont val="Aileron"/>
        <family val="3"/>
      </rPr>
      <t xml:space="preserve"> a C$10,676,34</t>
    </r>
  </si>
  <si>
    <r>
      <t>AVISO: Ninguna pensión puede ser menor al salario mínimo industrial vigente al tramitarse. Si tu resultado es menor a C$5,338,17, automáticamente</t>
    </r>
    <r>
      <rPr>
        <b/>
        <u/>
        <sz val="12"/>
        <color rgb="FFFF0000"/>
        <rFont val="Aileron"/>
        <family val="3"/>
      </rPr>
      <t xml:space="preserve"> ese monto pasa a ser tu pensión</t>
    </r>
    <r>
      <rPr>
        <b/>
        <sz val="12"/>
        <color rgb="FFFF0000"/>
        <rFont val="Aileron"/>
        <family val="3"/>
      </rPr>
      <t xml:space="preserve"> y a ella restar el 5%. La pensión máxima sigue siendo  US$1,500 o su equivalente en córdobas.</t>
    </r>
  </si>
  <si>
    <t>Calculá tu pensión con</t>
  </si>
</sst>
</file>

<file path=xl/styles.xml><?xml version="1.0" encoding="utf-8"?>
<styleSheet xmlns="http://schemas.openxmlformats.org/spreadsheetml/2006/main">
  <numFmts count="2">
    <numFmt numFmtId="43" formatCode="_-* #,##0.00\ _€_-;\-* #,##0.00\ _€_-;_-* &quot;-&quot;??\ _€_-;_-@_-"/>
    <numFmt numFmtId="164" formatCode="[$C$-4C0A]#,##0.00"/>
  </numFmts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30"/>
      <color theme="1"/>
      <name val="Aileron"/>
      <family val="3"/>
    </font>
    <font>
      <b/>
      <sz val="25"/>
      <color theme="1"/>
      <name val="Aileron"/>
      <family val="3"/>
    </font>
    <font>
      <sz val="11"/>
      <color theme="1"/>
      <name val="Aileron"/>
      <family val="3"/>
    </font>
    <font>
      <b/>
      <sz val="14"/>
      <color theme="1"/>
      <name val="Aileron"/>
      <family val="3"/>
    </font>
    <font>
      <sz val="11"/>
      <color theme="0"/>
      <name val="Aileron"/>
      <family val="3"/>
    </font>
    <font>
      <sz val="12"/>
      <color rgb="FF000000"/>
      <name val="Aileron"/>
      <family val="3"/>
    </font>
    <font>
      <b/>
      <sz val="14"/>
      <color rgb="FF000000"/>
      <name val="Aileron"/>
      <family val="3"/>
    </font>
    <font>
      <b/>
      <sz val="12"/>
      <color rgb="FF000000"/>
      <name val="Aileron"/>
      <family val="3"/>
    </font>
    <font>
      <b/>
      <sz val="12"/>
      <color theme="1"/>
      <name val="Aileron"/>
      <family val="3"/>
    </font>
    <font>
      <b/>
      <u/>
      <sz val="12"/>
      <color theme="1"/>
      <name val="Aileron"/>
      <family val="3"/>
    </font>
    <font>
      <sz val="12"/>
      <color theme="1"/>
      <name val="Aileron"/>
      <family val="3"/>
    </font>
    <font>
      <u/>
      <sz val="12"/>
      <color theme="1"/>
      <name val="Aileron"/>
      <family val="3"/>
    </font>
    <font>
      <b/>
      <i/>
      <sz val="12"/>
      <color theme="1"/>
      <name val="Aileron"/>
      <family val="3"/>
    </font>
    <font>
      <b/>
      <sz val="15"/>
      <color theme="0"/>
      <name val="Aileron"/>
      <family val="3"/>
    </font>
    <font>
      <sz val="11"/>
      <color rgb="FFFF0000"/>
      <name val="Aileron"/>
      <family val="3"/>
    </font>
    <font>
      <b/>
      <sz val="11"/>
      <color rgb="FFFF0000"/>
      <name val="Aileron"/>
      <family val="3"/>
    </font>
    <font>
      <b/>
      <sz val="13"/>
      <color rgb="FFFF0000"/>
      <name val="Aileron"/>
      <family val="3"/>
    </font>
    <font>
      <b/>
      <sz val="15"/>
      <color theme="1"/>
      <name val="Aileron"/>
      <family val="3"/>
    </font>
    <font>
      <b/>
      <sz val="16"/>
      <color rgb="FF000000"/>
      <name val="Aileron"/>
      <family val="3"/>
    </font>
    <font>
      <b/>
      <sz val="12"/>
      <color rgb="FFFF0000"/>
      <name val="Aileron"/>
      <family val="3"/>
    </font>
    <font>
      <b/>
      <u/>
      <sz val="12"/>
      <color rgb="FFFF0000"/>
      <name val="Aileron"/>
      <family val="3"/>
    </font>
    <font>
      <b/>
      <u/>
      <sz val="15"/>
      <color theme="1"/>
      <name val="Aileron"/>
      <family val="3"/>
    </font>
  </fonts>
  <fills count="5">
    <fill>
      <patternFill patternType="none"/>
    </fill>
    <fill>
      <patternFill patternType="gray125"/>
    </fill>
    <fill>
      <patternFill patternType="solid">
        <fgColor rgb="FF00D4FD"/>
        <bgColor indexed="64"/>
      </patternFill>
    </fill>
    <fill>
      <patternFill patternType="solid">
        <fgColor rgb="FF008ABE"/>
        <bgColor indexed="64"/>
      </patternFill>
    </fill>
    <fill>
      <patternFill patternType="solid">
        <fgColor theme="9" tint="0.59999389629810485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0">
    <xf numFmtId="0" fontId="0" fillId="0" borderId="0" xfId="0"/>
    <xf numFmtId="0" fontId="4" fillId="0" borderId="0" xfId="0" applyFont="1"/>
    <xf numFmtId="0" fontId="4" fillId="0" borderId="3" xfId="0" applyFont="1" applyBorder="1"/>
    <xf numFmtId="0" fontId="4" fillId="0" borderId="4" xfId="0" applyFont="1" applyBorder="1"/>
    <xf numFmtId="0" fontId="4" fillId="0" borderId="0" xfId="0" applyFont="1" applyFill="1"/>
    <xf numFmtId="0" fontId="4" fillId="0" borderId="4" xfId="0" applyFont="1" applyFill="1" applyBorder="1"/>
    <xf numFmtId="0" fontId="6" fillId="0" borderId="0" xfId="0" applyFont="1" applyFill="1"/>
    <xf numFmtId="0" fontId="6" fillId="0" borderId="4" xfId="0" applyFont="1" applyFill="1" applyBorder="1"/>
    <xf numFmtId="0" fontId="4" fillId="0" borderId="0" xfId="0" applyFont="1" applyBorder="1"/>
    <xf numFmtId="0" fontId="4" fillId="0" borderId="5" xfId="0" applyFont="1" applyBorder="1"/>
    <xf numFmtId="0" fontId="4" fillId="0" borderId="6" xfId="0" applyFont="1" applyBorder="1"/>
    <xf numFmtId="0" fontId="0" fillId="0" borderId="3" xfId="0" applyBorder="1"/>
    <xf numFmtId="0" fontId="0" fillId="0" borderId="0" xfId="0" applyBorder="1"/>
    <xf numFmtId="0" fontId="7" fillId="0" borderId="3" xfId="0" applyFont="1" applyBorder="1" applyAlignment="1">
      <alignment horizontal="right"/>
    </xf>
    <xf numFmtId="0" fontId="4" fillId="0" borderId="8" xfId="0" applyFont="1" applyBorder="1"/>
    <xf numFmtId="2" fontId="8" fillId="0" borderId="0" xfId="0" applyNumberFormat="1" applyFont="1" applyBorder="1" applyAlignment="1">
      <alignment horizontal="center" vertical="center"/>
    </xf>
    <xf numFmtId="43" fontId="8" fillId="0" borderId="0" xfId="1" applyFont="1" applyBorder="1" applyAlignment="1">
      <alignment horizontal="center" vertical="center"/>
    </xf>
    <xf numFmtId="164" fontId="5" fillId="2" borderId="0" xfId="0" applyNumberFormat="1" applyFont="1" applyFill="1"/>
    <xf numFmtId="0" fontId="5" fillId="2" borderId="0" xfId="0" applyFont="1" applyFill="1"/>
    <xf numFmtId="0" fontId="11" fillId="0" borderId="0" xfId="0" applyFont="1" applyBorder="1"/>
    <xf numFmtId="0" fontId="12" fillId="0" borderId="0" xfId="0" applyFont="1"/>
    <xf numFmtId="0" fontId="14" fillId="0" borderId="0" xfId="0" applyFont="1"/>
    <xf numFmtId="2" fontId="12" fillId="0" borderId="0" xfId="0" applyNumberFormat="1" applyFont="1"/>
    <xf numFmtId="2" fontId="13" fillId="0" borderId="0" xfId="0" applyNumberFormat="1" applyFont="1"/>
    <xf numFmtId="0" fontId="0" fillId="0" borderId="4" xfId="0" applyBorder="1"/>
    <xf numFmtId="0" fontId="4" fillId="0" borderId="3" xfId="0" applyFont="1" applyFill="1" applyBorder="1"/>
    <xf numFmtId="0" fontId="4" fillId="0" borderId="0" xfId="0" applyFont="1" applyFill="1" applyBorder="1"/>
    <xf numFmtId="164" fontId="5" fillId="0" borderId="0" xfId="0" applyNumberFormat="1" applyFont="1" applyFill="1"/>
    <xf numFmtId="0" fontId="0" fillId="0" borderId="3" xfId="0" applyFill="1" applyBorder="1"/>
    <xf numFmtId="0" fontId="0" fillId="0" borderId="0" xfId="0" applyFill="1" applyBorder="1"/>
    <xf numFmtId="0" fontId="0" fillId="0" borderId="0" xfId="0" applyFill="1"/>
    <xf numFmtId="0" fontId="5" fillId="0" borderId="0" xfId="0" applyFont="1" applyFill="1"/>
    <xf numFmtId="0" fontId="14" fillId="0" borderId="0" xfId="0" applyFont="1" applyFill="1"/>
    <xf numFmtId="0" fontId="12" fillId="0" borderId="0" xfId="0" applyFont="1" applyFill="1"/>
    <xf numFmtId="2" fontId="12" fillId="0" borderId="0" xfId="0" applyNumberFormat="1" applyFont="1" applyFill="1"/>
    <xf numFmtId="2" fontId="13" fillId="0" borderId="0" xfId="0" applyNumberFormat="1" applyFont="1" applyFill="1"/>
    <xf numFmtId="0" fontId="7" fillId="0" borderId="3" xfId="0" applyFont="1" applyFill="1" applyBorder="1" applyAlignment="1">
      <alignment horizontal="right"/>
    </xf>
    <xf numFmtId="43" fontId="8" fillId="0" borderId="0" xfId="1" applyFont="1" applyFill="1" applyBorder="1" applyAlignment="1">
      <alignment horizontal="center" vertical="center"/>
    </xf>
    <xf numFmtId="0" fontId="4" fillId="0" borderId="8" xfId="0" applyFont="1" applyFill="1" applyBorder="1"/>
    <xf numFmtId="0" fontId="4" fillId="0" borderId="5" xfId="0" applyFont="1" applyFill="1" applyBorder="1"/>
    <xf numFmtId="0" fontId="4" fillId="0" borderId="6" xfId="0" applyFont="1" applyFill="1" applyBorder="1"/>
    <xf numFmtId="0" fontId="4" fillId="0" borderId="12" xfId="0" applyFont="1" applyBorder="1"/>
    <xf numFmtId="2" fontId="20" fillId="0" borderId="0" xfId="0" applyNumberFormat="1" applyFont="1" applyBorder="1" applyAlignment="1">
      <alignment horizontal="right" vertical="center"/>
    </xf>
    <xf numFmtId="0" fontId="4" fillId="0" borderId="17" xfId="0" applyFont="1" applyBorder="1"/>
    <xf numFmtId="0" fontId="4" fillId="0" borderId="18" xfId="0" applyFont="1" applyBorder="1"/>
    <xf numFmtId="0" fontId="4" fillId="0" borderId="19" xfId="0" applyFont="1" applyBorder="1"/>
    <xf numFmtId="0" fontId="4" fillId="0" borderId="20" xfId="0" applyFont="1" applyBorder="1"/>
    <xf numFmtId="0" fontId="23" fillId="0" borderId="0" xfId="0" applyFont="1" applyBorder="1"/>
    <xf numFmtId="0" fontId="23" fillId="0" borderId="0" xfId="0" applyFont="1" applyBorder="1" applyAlignment="1">
      <alignment vertical="center"/>
    </xf>
    <xf numFmtId="0" fontId="4" fillId="0" borderId="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3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7" fillId="0" borderId="0" xfId="0" applyFont="1" applyAlignment="1">
      <alignment horizontal="left"/>
    </xf>
    <xf numFmtId="164" fontId="15" fillId="3" borderId="13" xfId="1" applyNumberFormat="1" applyFont="1" applyFill="1" applyBorder="1" applyAlignment="1">
      <alignment horizontal="center" vertical="center"/>
    </xf>
    <xf numFmtId="164" fontId="15" fillId="3" borderId="14" xfId="1" applyNumberFormat="1" applyFont="1" applyFill="1" applyBorder="1" applyAlignment="1">
      <alignment horizontal="center" vertical="center"/>
    </xf>
    <xf numFmtId="164" fontId="15" fillId="3" borderId="9" xfId="0" applyNumberFormat="1" applyFont="1" applyFill="1" applyBorder="1" applyAlignment="1">
      <alignment horizontal="center" vertical="center"/>
    </xf>
    <xf numFmtId="164" fontId="15" fillId="3" borderId="11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left"/>
    </xf>
    <xf numFmtId="0" fontId="2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7" fillId="0" borderId="0" xfId="0" applyFont="1" applyBorder="1" applyAlignment="1">
      <alignment horizontal="left"/>
    </xf>
    <xf numFmtId="0" fontId="7" fillId="0" borderId="21" xfId="0" applyFont="1" applyBorder="1" applyAlignment="1">
      <alignment horizontal="left"/>
    </xf>
    <xf numFmtId="0" fontId="16" fillId="0" borderId="1" xfId="0" applyFont="1" applyBorder="1" applyAlignment="1">
      <alignment horizontal="center" wrapText="1"/>
    </xf>
    <xf numFmtId="0" fontId="16" fillId="0" borderId="7" xfId="0" applyFont="1" applyBorder="1" applyAlignment="1">
      <alignment horizontal="center" wrapText="1"/>
    </xf>
    <xf numFmtId="0" fontId="16" fillId="0" borderId="2" xfId="0" applyFont="1" applyBorder="1" applyAlignment="1">
      <alignment horizontal="center" wrapText="1"/>
    </xf>
    <xf numFmtId="164" fontId="19" fillId="4" borderId="13" xfId="1" applyNumberFormat="1" applyFont="1" applyFill="1" applyBorder="1" applyAlignment="1">
      <alignment horizontal="center" vertical="center"/>
    </xf>
    <xf numFmtId="164" fontId="19" fillId="4" borderId="14" xfId="1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164" fontId="15" fillId="3" borderId="15" xfId="1" applyNumberFormat="1" applyFont="1" applyFill="1" applyBorder="1" applyAlignment="1">
      <alignment horizontal="center" vertical="center"/>
    </xf>
    <xf numFmtId="164" fontId="15" fillId="3" borderId="16" xfId="1" applyNumberFormat="1" applyFont="1" applyFill="1" applyBorder="1" applyAlignment="1">
      <alignment horizontal="center" vertical="center"/>
    </xf>
    <xf numFmtId="0" fontId="18" fillId="0" borderId="3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8" fillId="0" borderId="4" xfId="0" applyFont="1" applyBorder="1" applyAlignment="1">
      <alignment horizontal="center" wrapText="1"/>
    </xf>
    <xf numFmtId="0" fontId="17" fillId="0" borderId="1" xfId="0" applyFont="1" applyBorder="1" applyAlignment="1">
      <alignment horizontal="center" wrapText="1"/>
    </xf>
    <xf numFmtId="0" fontId="17" fillId="0" borderId="7" xfId="0" applyFont="1" applyBorder="1" applyAlignment="1">
      <alignment horizontal="center" wrapText="1"/>
    </xf>
    <xf numFmtId="0" fontId="17" fillId="0" borderId="2" xfId="0" applyFont="1" applyBorder="1" applyAlignment="1">
      <alignment horizontal="center" wrapText="1"/>
    </xf>
    <xf numFmtId="0" fontId="12" fillId="0" borderId="0" xfId="0" applyFont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7" fillId="0" borderId="0" xfId="0" applyFont="1" applyFill="1" applyAlignment="1">
      <alignment horizontal="left"/>
    </xf>
    <xf numFmtId="164" fontId="15" fillId="0" borderId="9" xfId="0" applyNumberFormat="1" applyFont="1" applyFill="1" applyBorder="1" applyAlignment="1">
      <alignment horizontal="center" vertical="center"/>
    </xf>
    <xf numFmtId="164" fontId="15" fillId="0" borderId="11" xfId="0" applyNumberFormat="1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 wrapText="1"/>
    </xf>
    <xf numFmtId="0" fontId="2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colors>
    <mruColors>
      <color rgb="FF008ABE"/>
      <color rgb="FF00D4FD"/>
      <color rgb="FF009ADD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243147</xdr:colOff>
      <xdr:row>1</xdr:row>
      <xdr:rowOff>38100</xdr:rowOff>
    </xdr:from>
    <xdr:to>
      <xdr:col>7</xdr:col>
      <xdr:colOff>357267</xdr:colOff>
      <xdr:row>1</xdr:row>
      <xdr:rowOff>600075</xdr:rowOff>
    </xdr:to>
    <xdr:pic>
      <xdr:nvPicPr>
        <xdr:cNvPr id="4" name="3 Imagen" descr="Logo celeste transparente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5200" t="27893" r="4028" b="20102"/>
        <a:stretch>
          <a:fillRect/>
        </a:stretch>
      </xdr:blipFill>
      <xdr:spPr>
        <a:xfrm>
          <a:off x="6129597" y="219075"/>
          <a:ext cx="980895" cy="5619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76200</xdr:colOff>
      <xdr:row>1</xdr:row>
      <xdr:rowOff>59829</xdr:rowOff>
    </xdr:from>
    <xdr:to>
      <xdr:col>7</xdr:col>
      <xdr:colOff>985917</xdr:colOff>
      <xdr:row>1</xdr:row>
      <xdr:rowOff>581025</xdr:rowOff>
    </xdr:to>
    <xdr:pic>
      <xdr:nvPicPr>
        <xdr:cNvPr id="2" name="1 Imagen" descr="Logo celeste transparente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5200" t="27893" r="4028" b="20102"/>
        <a:stretch>
          <a:fillRect/>
        </a:stretch>
      </xdr:blipFill>
      <xdr:spPr>
        <a:xfrm>
          <a:off x="6610350" y="240804"/>
          <a:ext cx="909717" cy="52119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showGridLines="0" showRowColHeaders="0" topLeftCell="A4" zoomScaleNormal="100" workbookViewId="0">
      <selection activeCell="D20" sqref="D20"/>
    </sheetView>
  </sheetViews>
  <sheetFormatPr baseColWidth="10" defaultColWidth="0" defaultRowHeight="15" zeroHeight="1"/>
  <cols>
    <col min="1" max="1" width="9.7109375" customWidth="1"/>
    <col min="2" max="2" width="18.42578125" customWidth="1"/>
    <col min="3" max="3" width="14.28515625" customWidth="1"/>
    <col min="4" max="4" width="20" customWidth="1"/>
    <col min="5" max="5" width="12.5703125" customWidth="1"/>
    <col min="6" max="6" width="13.28515625" customWidth="1"/>
    <col min="7" max="7" width="13" customWidth="1"/>
    <col min="8" max="8" width="19.85546875" customWidth="1"/>
    <col min="9" max="9" width="5.28515625" customWidth="1"/>
    <col min="10" max="10" width="9.7109375" customWidth="1"/>
    <col min="11" max="16384" width="11.42578125" hidden="1"/>
  </cols>
  <sheetData>
    <row r="1" spans="2:9" ht="14.25" customHeight="1" thickBot="1"/>
    <row r="2" spans="2:9" ht="48" customHeight="1" thickTop="1" thickBot="1">
      <c r="B2" s="59" t="s">
        <v>0</v>
      </c>
      <c r="C2" s="60"/>
      <c r="D2" s="60"/>
      <c r="E2" s="60"/>
      <c r="F2" s="60"/>
      <c r="G2" s="60"/>
      <c r="H2" s="60"/>
      <c r="I2" s="61"/>
    </row>
    <row r="3" spans="2:9" ht="15.75" thickTop="1">
      <c r="B3" s="64" t="s">
        <v>11</v>
      </c>
      <c r="C3" s="65"/>
      <c r="D3" s="65"/>
      <c r="E3" s="65"/>
      <c r="F3" s="65"/>
      <c r="G3" s="65"/>
      <c r="H3" s="65"/>
      <c r="I3" s="66"/>
    </row>
    <row r="4" spans="2:9">
      <c r="B4" s="11"/>
      <c r="I4" s="24"/>
    </row>
    <row r="5" spans="2:9" ht="19.5">
      <c r="B5" s="2"/>
      <c r="C5" s="47" t="s">
        <v>1</v>
      </c>
      <c r="D5" s="58" t="s">
        <v>7</v>
      </c>
      <c r="E5" s="58"/>
      <c r="F5" s="58"/>
      <c r="G5" s="58"/>
      <c r="H5" s="58"/>
      <c r="I5" s="3"/>
    </row>
    <row r="6" spans="2:9">
      <c r="B6" s="2"/>
      <c r="C6" s="8"/>
      <c r="D6" s="1"/>
      <c r="E6" s="1"/>
      <c r="F6" s="1"/>
      <c r="G6" s="1"/>
      <c r="H6" s="1"/>
      <c r="I6" s="3"/>
    </row>
    <row r="7" spans="2:9" ht="18">
      <c r="B7" s="49" t="s">
        <v>2</v>
      </c>
      <c r="C7" s="50"/>
      <c r="D7" s="17">
        <v>9000</v>
      </c>
      <c r="E7" s="1"/>
      <c r="F7" s="1"/>
      <c r="G7" s="1"/>
      <c r="H7" s="1"/>
      <c r="I7" s="3"/>
    </row>
    <row r="8" spans="2:9">
      <c r="B8" s="11"/>
      <c r="C8" s="12"/>
      <c r="E8" s="1"/>
      <c r="F8" s="1"/>
      <c r="G8" s="1"/>
      <c r="H8" s="1"/>
      <c r="I8" s="3"/>
    </row>
    <row r="9" spans="2:9" ht="18">
      <c r="B9" s="51" t="s">
        <v>3</v>
      </c>
      <c r="C9" s="52"/>
      <c r="D9" s="18">
        <v>750</v>
      </c>
      <c r="E9" s="21">
        <v>150</v>
      </c>
      <c r="F9" s="20">
        <f>D9-E9</f>
        <v>600</v>
      </c>
      <c r="G9" s="1"/>
      <c r="H9" s="1"/>
      <c r="I9" s="3"/>
    </row>
    <row r="10" spans="2:9" ht="15.75">
      <c r="B10" s="2"/>
      <c r="C10" s="8"/>
      <c r="D10" s="20">
        <f>F9</f>
        <v>600</v>
      </c>
      <c r="E10" s="21">
        <v>52</v>
      </c>
      <c r="F10" s="22">
        <f>D10/E10</f>
        <v>11.538461538461538</v>
      </c>
      <c r="G10" s="1"/>
      <c r="H10" s="1"/>
      <c r="I10" s="3"/>
    </row>
    <row r="11" spans="2:9" ht="15.75">
      <c r="B11" s="2"/>
      <c r="C11" s="8"/>
      <c r="D11" s="22">
        <f>F10</f>
        <v>11.538461538461538</v>
      </c>
      <c r="E11" s="21">
        <v>1.591</v>
      </c>
      <c r="F11" s="22">
        <f>D11*E11</f>
        <v>18.357692307692307</v>
      </c>
      <c r="G11" s="1"/>
      <c r="H11" s="1"/>
      <c r="I11" s="3"/>
    </row>
    <row r="12" spans="2:9" ht="15.75">
      <c r="B12" s="2"/>
      <c r="C12" s="8"/>
      <c r="D12" s="22">
        <f>F11</f>
        <v>18.357692307692307</v>
      </c>
      <c r="E12" s="21">
        <v>45</v>
      </c>
      <c r="F12" s="23">
        <f>D12+E12</f>
        <v>63.357692307692304</v>
      </c>
      <c r="G12" s="1"/>
      <c r="H12" s="4"/>
      <c r="I12" s="5"/>
    </row>
    <row r="13" spans="2:9" ht="15.75" thickBot="1">
      <c r="B13" s="2"/>
      <c r="C13" s="8"/>
      <c r="D13" s="1"/>
      <c r="E13" s="1"/>
      <c r="F13" s="1"/>
      <c r="G13" s="1"/>
      <c r="H13" s="6"/>
      <c r="I13" s="7"/>
    </row>
    <row r="14" spans="2:9" ht="20.25" thickTop="1">
      <c r="B14" s="13" t="s">
        <v>4</v>
      </c>
      <c r="C14" s="15">
        <f>F12</f>
        <v>63.357692307692304</v>
      </c>
      <c r="D14" s="62" t="s">
        <v>5</v>
      </c>
      <c r="E14" s="62"/>
      <c r="F14" s="62"/>
      <c r="G14" s="63"/>
      <c r="H14" s="54">
        <f>D7*F12/100</f>
        <v>5702.1923076923076</v>
      </c>
      <c r="I14" s="55"/>
    </row>
    <row r="15" spans="2:9" ht="15.75" thickBot="1">
      <c r="B15" s="45"/>
      <c r="C15" s="46"/>
      <c r="D15" s="46"/>
      <c r="E15" s="46"/>
      <c r="F15" s="46"/>
      <c r="G15" s="46"/>
      <c r="H15" s="43"/>
      <c r="I15" s="44"/>
    </row>
    <row r="16" spans="2:9" ht="15.75" thickTop="1">
      <c r="B16" s="2"/>
      <c r="C16" s="8"/>
      <c r="D16" s="1"/>
      <c r="E16" s="1"/>
      <c r="F16" s="1"/>
      <c r="G16" s="1"/>
      <c r="H16" s="1"/>
      <c r="I16" s="3"/>
    </row>
    <row r="17" spans="2:9" ht="19.5">
      <c r="B17" s="2"/>
      <c r="C17" s="48" t="s">
        <v>6</v>
      </c>
      <c r="D17" s="58" t="s">
        <v>12</v>
      </c>
      <c r="E17" s="58"/>
      <c r="F17" s="58"/>
      <c r="G17" s="58"/>
      <c r="H17" s="58"/>
      <c r="I17" s="3"/>
    </row>
    <row r="18" spans="2:9">
      <c r="B18" s="2"/>
      <c r="C18" s="8"/>
      <c r="D18" s="1"/>
      <c r="E18" s="1"/>
      <c r="F18" s="1"/>
      <c r="G18" s="1"/>
      <c r="H18" s="1"/>
      <c r="I18" s="3"/>
    </row>
    <row r="19" spans="2:9" ht="18">
      <c r="B19" s="49" t="s">
        <v>2</v>
      </c>
      <c r="C19" s="50"/>
      <c r="D19" s="17">
        <v>17000</v>
      </c>
      <c r="E19" s="1"/>
      <c r="F19" s="1"/>
      <c r="G19" s="1"/>
      <c r="H19" s="1"/>
      <c r="I19" s="3"/>
    </row>
    <row r="20" spans="2:9">
      <c r="B20" s="11"/>
      <c r="C20" s="12"/>
      <c r="E20" s="1"/>
      <c r="F20" s="1"/>
      <c r="G20" s="1"/>
      <c r="H20" s="1"/>
      <c r="I20" s="3"/>
    </row>
    <row r="21" spans="2:9" ht="18">
      <c r="B21" s="51" t="s">
        <v>3</v>
      </c>
      <c r="C21" s="52"/>
      <c r="D21" s="18">
        <v>750</v>
      </c>
      <c r="E21" s="21">
        <v>150</v>
      </c>
      <c r="F21" s="20">
        <f>D21-E21</f>
        <v>600</v>
      </c>
      <c r="G21" s="1"/>
      <c r="H21" s="1"/>
      <c r="I21" s="3"/>
    </row>
    <row r="22" spans="2:9" ht="15.75">
      <c r="B22" s="2"/>
      <c r="C22" s="8"/>
      <c r="D22" s="20">
        <f>F21</f>
        <v>600</v>
      </c>
      <c r="E22" s="21">
        <v>52</v>
      </c>
      <c r="F22" s="22">
        <f>D22/E22</f>
        <v>11.538461538461538</v>
      </c>
      <c r="G22" s="20"/>
      <c r="H22" s="1"/>
      <c r="I22" s="3"/>
    </row>
    <row r="23" spans="2:9" ht="15.75">
      <c r="B23" s="2"/>
      <c r="C23" s="8"/>
      <c r="D23" s="22">
        <f>F22</f>
        <v>11.538461538461538</v>
      </c>
      <c r="E23" s="21">
        <v>1.1499999999999999</v>
      </c>
      <c r="F23" s="22">
        <f>D23*E23</f>
        <v>13.269230769230768</v>
      </c>
      <c r="G23" s="20"/>
      <c r="H23" s="1"/>
      <c r="I23" s="3"/>
    </row>
    <row r="24" spans="2:9" ht="15.75">
      <c r="B24" s="2"/>
      <c r="C24" s="8"/>
      <c r="D24" s="22">
        <f>F23</f>
        <v>13.269230769230768</v>
      </c>
      <c r="E24" s="21">
        <v>37</v>
      </c>
      <c r="F24" s="23">
        <f>D24+E24</f>
        <v>50.269230769230766</v>
      </c>
      <c r="G24" s="20"/>
      <c r="H24" s="4"/>
      <c r="I24" s="5"/>
    </row>
    <row r="25" spans="2:9" ht="15.75" thickBot="1">
      <c r="B25" s="2"/>
      <c r="C25" s="8"/>
      <c r="D25" s="1"/>
      <c r="E25" s="1"/>
      <c r="F25" s="1"/>
      <c r="G25" s="1"/>
      <c r="H25" s="6"/>
      <c r="I25" s="7"/>
    </row>
    <row r="26" spans="2:9" ht="21" thickTop="1" thickBot="1">
      <c r="B26" s="13" t="s">
        <v>4</v>
      </c>
      <c r="C26" s="16">
        <f>F24</f>
        <v>50.269230769230766</v>
      </c>
      <c r="D26" s="53" t="s">
        <v>5</v>
      </c>
      <c r="E26" s="53"/>
      <c r="F26" s="53"/>
      <c r="G26" s="53"/>
      <c r="H26" s="56">
        <f>F24*D19/100</f>
        <v>8545.7692307692305</v>
      </c>
      <c r="I26" s="57"/>
    </row>
    <row r="27" spans="2:9" ht="15.75" thickTop="1">
      <c r="B27" s="14"/>
      <c r="C27" s="9"/>
      <c r="D27" s="9"/>
      <c r="E27" s="9"/>
      <c r="F27" s="9"/>
      <c r="G27" s="9"/>
      <c r="H27" s="9"/>
      <c r="I27" s="10"/>
    </row>
    <row r="28" spans="2:9"/>
    <row r="29" spans="2:9" hidden="1"/>
    <row r="30" spans="2:9" hidden="1"/>
    <row r="31" spans="2:9" hidden="1"/>
  </sheetData>
  <mergeCells count="12">
    <mergeCell ref="B2:I2"/>
    <mergeCell ref="D5:H5"/>
    <mergeCell ref="B7:C7"/>
    <mergeCell ref="B9:C9"/>
    <mergeCell ref="D14:G14"/>
    <mergeCell ref="B3:I3"/>
    <mergeCell ref="B19:C19"/>
    <mergeCell ref="B21:C21"/>
    <mergeCell ref="D26:G26"/>
    <mergeCell ref="H14:I14"/>
    <mergeCell ref="H26:I26"/>
    <mergeCell ref="D17:H17"/>
  </mergeCells>
  <pageMargins left="0.7" right="0.7" top="0.75" bottom="0.75" header="0.3" footer="0.3"/>
  <pageSetup paperSize="9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4"/>
  <sheetViews>
    <sheetView showGridLines="0" tabSelected="1" zoomScaleNormal="100" workbookViewId="0">
      <selection activeCell="B2" sqref="B2:I2"/>
    </sheetView>
  </sheetViews>
  <sheetFormatPr baseColWidth="10" defaultColWidth="0" defaultRowHeight="15" customHeight="1" zeroHeight="1"/>
  <cols>
    <col min="1" max="1" width="9.7109375" customWidth="1"/>
    <col min="2" max="2" width="18.42578125" customWidth="1"/>
    <col min="3" max="3" width="11" customWidth="1"/>
    <col min="4" max="4" width="20" customWidth="1"/>
    <col min="5" max="5" width="12.5703125" customWidth="1"/>
    <col min="6" max="6" width="13.28515625" customWidth="1"/>
    <col min="7" max="7" width="13" customWidth="1"/>
    <col min="8" max="8" width="19.85546875" customWidth="1"/>
    <col min="9" max="9" width="5.28515625" customWidth="1"/>
    <col min="10" max="10" width="9.7109375" customWidth="1"/>
    <col min="11" max="16384" width="11.42578125" hidden="1"/>
  </cols>
  <sheetData>
    <row r="1" spans="2:9" ht="14.25" customHeight="1" thickBot="1"/>
    <row r="2" spans="2:9" ht="48" customHeight="1" thickTop="1" thickBot="1">
      <c r="B2" s="87" t="s">
        <v>14</v>
      </c>
      <c r="C2" s="88"/>
      <c r="D2" s="88"/>
      <c r="E2" s="88"/>
      <c r="F2" s="88"/>
      <c r="G2" s="88"/>
      <c r="H2" s="88"/>
      <c r="I2" s="89"/>
    </row>
    <row r="3" spans="2:9" ht="15.75" thickTop="1">
      <c r="B3" s="75"/>
      <c r="C3" s="76"/>
      <c r="D3" s="76"/>
      <c r="E3" s="76"/>
      <c r="F3" s="76"/>
      <c r="G3" s="76"/>
      <c r="H3" s="76"/>
      <c r="I3" s="77"/>
    </row>
    <row r="4" spans="2:9" ht="16.5">
      <c r="B4" s="72" t="s">
        <v>8</v>
      </c>
      <c r="C4" s="73"/>
      <c r="D4" s="73"/>
      <c r="E4" s="73"/>
      <c r="F4" s="73"/>
      <c r="G4" s="73"/>
      <c r="H4" s="73"/>
      <c r="I4" s="74"/>
    </row>
    <row r="5" spans="2:9" ht="15.75">
      <c r="B5" s="2"/>
      <c r="C5" s="19"/>
      <c r="D5" s="78"/>
      <c r="E5" s="78"/>
      <c r="F5" s="78"/>
      <c r="G5" s="78"/>
      <c r="H5" s="78"/>
      <c r="I5" s="3"/>
    </row>
    <row r="6" spans="2:9">
      <c r="B6" s="2"/>
      <c r="C6" s="8"/>
      <c r="D6" s="1"/>
      <c r="E6" s="1"/>
      <c r="F6" s="1"/>
      <c r="G6" s="1"/>
      <c r="H6" s="1"/>
      <c r="I6" s="3"/>
    </row>
    <row r="7" spans="2:9" ht="18">
      <c r="B7" s="49" t="s">
        <v>2</v>
      </c>
      <c r="C7" s="50"/>
      <c r="D7" s="17">
        <v>17000</v>
      </c>
      <c r="E7" s="1"/>
      <c r="F7" s="1"/>
      <c r="G7" s="1"/>
      <c r="H7" s="1"/>
      <c r="I7" s="3"/>
    </row>
    <row r="8" spans="2:9">
      <c r="B8" s="11"/>
      <c r="C8" s="12"/>
      <c r="E8" s="1"/>
      <c r="F8" s="1"/>
      <c r="G8" s="1"/>
      <c r="H8" s="1"/>
      <c r="I8" s="3"/>
    </row>
    <row r="9" spans="2:9" ht="18">
      <c r="B9" s="51" t="s">
        <v>3</v>
      </c>
      <c r="C9" s="52"/>
      <c r="D9" s="18">
        <v>750</v>
      </c>
      <c r="E9" s="21">
        <v>150</v>
      </c>
      <c r="F9" s="20">
        <f>D9-E9</f>
        <v>600</v>
      </c>
      <c r="G9" s="1"/>
      <c r="H9" s="1"/>
      <c r="I9" s="3"/>
    </row>
    <row r="10" spans="2:9" ht="15.75">
      <c r="B10" s="2"/>
      <c r="C10" s="8"/>
      <c r="D10" s="20">
        <f>F9</f>
        <v>600</v>
      </c>
      <c r="E10" s="21">
        <v>52</v>
      </c>
      <c r="F10" s="22">
        <f>D10/E10</f>
        <v>11.538461538461538</v>
      </c>
      <c r="G10" s="1"/>
      <c r="H10" s="1"/>
      <c r="I10" s="3"/>
    </row>
    <row r="11" spans="2:9" ht="15.75">
      <c r="B11" s="2"/>
      <c r="C11" s="8"/>
      <c r="D11" s="22">
        <f>F10</f>
        <v>11.538461538461538</v>
      </c>
      <c r="E11" s="21">
        <v>1.2</v>
      </c>
      <c r="F11" s="22">
        <f>D11*E11</f>
        <v>13.846153846153845</v>
      </c>
      <c r="G11" s="1"/>
      <c r="H11" s="1"/>
      <c r="I11" s="3"/>
    </row>
    <row r="12" spans="2:9" ht="15.75">
      <c r="B12" s="2"/>
      <c r="C12" s="8"/>
      <c r="D12" s="22">
        <f>F11</f>
        <v>13.846153846153845</v>
      </c>
      <c r="E12" s="21">
        <v>30</v>
      </c>
      <c r="F12" s="23">
        <f>D12+E12</f>
        <v>43.846153846153847</v>
      </c>
      <c r="G12" s="1"/>
      <c r="H12" s="4"/>
      <c r="I12" s="5"/>
    </row>
    <row r="13" spans="2:9" ht="15.75" thickBot="1">
      <c r="B13" s="2"/>
      <c r="C13" s="8"/>
      <c r="D13" s="1"/>
      <c r="E13" s="1"/>
      <c r="F13" s="1"/>
      <c r="G13" s="1"/>
      <c r="H13" s="6"/>
      <c r="I13" s="7"/>
    </row>
    <row r="14" spans="2:9" ht="21.75" thickTop="1" thickBot="1">
      <c r="B14" s="13" t="s">
        <v>4</v>
      </c>
      <c r="C14" s="42">
        <f>F12</f>
        <v>43.846153846153847</v>
      </c>
      <c r="D14" s="53" t="s">
        <v>9</v>
      </c>
      <c r="E14" s="53"/>
      <c r="F14" s="53"/>
      <c r="G14" s="53"/>
      <c r="H14" s="67">
        <f>D7*F12/100</f>
        <v>7453.8461538461534</v>
      </c>
      <c r="I14" s="68"/>
    </row>
    <row r="15" spans="2:9" ht="21" thickTop="1" thickBot="1">
      <c r="B15" s="13"/>
      <c r="C15" s="15"/>
      <c r="D15" s="69" t="s">
        <v>10</v>
      </c>
      <c r="E15" s="69"/>
      <c r="F15" s="69"/>
      <c r="G15" s="69"/>
      <c r="H15" s="70">
        <f>H14- (H14*0.05)</f>
        <v>7081.1538461538457</v>
      </c>
      <c r="I15" s="71"/>
    </row>
    <row r="16" spans="2:9" ht="15.75" thickTop="1">
      <c r="B16" s="2"/>
      <c r="C16" s="9"/>
      <c r="D16" s="9"/>
      <c r="E16" s="9"/>
      <c r="F16" s="9"/>
      <c r="G16" s="9"/>
      <c r="H16" s="9"/>
      <c r="I16" s="3"/>
    </row>
    <row r="17" spans="1:10">
      <c r="A17" s="12"/>
      <c r="B17" s="41"/>
      <c r="C17" s="8"/>
      <c r="D17" s="1"/>
      <c r="E17" s="1"/>
      <c r="F17" s="1"/>
      <c r="G17" s="1"/>
      <c r="H17" s="1"/>
      <c r="I17" s="41"/>
      <c r="J17" s="12"/>
    </row>
    <row r="18" spans="1:10" ht="16.5" customHeight="1">
      <c r="A18" s="12"/>
      <c r="B18" s="86" t="s">
        <v>13</v>
      </c>
      <c r="C18" s="86"/>
      <c r="D18" s="86"/>
      <c r="E18" s="86"/>
      <c r="F18" s="86"/>
      <c r="G18" s="86"/>
      <c r="H18" s="86"/>
      <c r="I18" s="86"/>
      <c r="J18" s="12"/>
    </row>
    <row r="19" spans="1:10" ht="16.5" customHeight="1">
      <c r="A19" s="12"/>
      <c r="B19" s="86"/>
      <c r="C19" s="86"/>
      <c r="D19" s="86"/>
      <c r="E19" s="86"/>
      <c r="F19" s="86"/>
      <c r="G19" s="86"/>
      <c r="H19" s="86"/>
      <c r="I19" s="86"/>
      <c r="J19" s="12"/>
    </row>
    <row r="20" spans="1:10" ht="15.75" customHeight="1">
      <c r="A20" s="12"/>
      <c r="B20" s="86"/>
      <c r="C20" s="86"/>
      <c r="D20" s="86"/>
      <c r="E20" s="86"/>
      <c r="F20" s="86"/>
      <c r="G20" s="86"/>
      <c r="H20" s="86"/>
      <c r="I20" s="86"/>
      <c r="J20" s="12"/>
    </row>
    <row r="21" spans="1:10" hidden="1">
      <c r="B21" s="25"/>
      <c r="C21" s="26"/>
      <c r="D21" s="4"/>
      <c r="E21" s="4"/>
      <c r="F21" s="4"/>
      <c r="G21" s="4"/>
      <c r="H21" s="4"/>
      <c r="I21" s="5"/>
    </row>
    <row r="22" spans="1:10" ht="18" hidden="1">
      <c r="B22" s="79"/>
      <c r="C22" s="80"/>
      <c r="D22" s="27"/>
      <c r="E22" s="4"/>
      <c r="F22" s="4"/>
      <c r="G22" s="4"/>
      <c r="H22" s="4"/>
      <c r="I22" s="5"/>
    </row>
    <row r="23" spans="1:10" hidden="1">
      <c r="B23" s="28"/>
      <c r="C23" s="29"/>
      <c r="D23" s="30"/>
      <c r="E23" s="4"/>
      <c r="F23" s="4"/>
      <c r="G23" s="4"/>
      <c r="H23" s="4"/>
      <c r="I23" s="5"/>
    </row>
    <row r="24" spans="1:10" ht="18" hidden="1">
      <c r="B24" s="81"/>
      <c r="C24" s="82"/>
      <c r="D24" s="31"/>
      <c r="E24" s="32"/>
      <c r="F24" s="33"/>
      <c r="G24" s="4"/>
      <c r="H24" s="4"/>
      <c r="I24" s="5"/>
    </row>
    <row r="25" spans="1:10" ht="15.75" hidden="1">
      <c r="B25" s="25"/>
      <c r="C25" s="26"/>
      <c r="D25" s="33"/>
      <c r="E25" s="32"/>
      <c r="F25" s="34"/>
      <c r="G25" s="33"/>
      <c r="H25" s="4"/>
      <c r="I25" s="5"/>
    </row>
    <row r="26" spans="1:10" ht="15.75" hidden="1">
      <c r="B26" s="25"/>
      <c r="C26" s="26"/>
      <c r="D26" s="34"/>
      <c r="E26" s="32"/>
      <c r="F26" s="34"/>
      <c r="G26" s="33"/>
      <c r="H26" s="4"/>
      <c r="I26" s="5"/>
    </row>
    <row r="27" spans="1:10" ht="15.75" hidden="1">
      <c r="B27" s="25"/>
      <c r="C27" s="26"/>
      <c r="D27" s="34"/>
      <c r="E27" s="32"/>
      <c r="F27" s="35"/>
      <c r="G27" s="33"/>
      <c r="H27" s="4"/>
      <c r="I27" s="5"/>
    </row>
    <row r="28" spans="1:10" ht="15.75" hidden="1" thickBot="1">
      <c r="B28" s="25"/>
      <c r="C28" s="26"/>
      <c r="D28" s="4"/>
      <c r="E28" s="4"/>
      <c r="F28" s="4"/>
      <c r="G28" s="4"/>
      <c r="H28" s="6"/>
      <c r="I28" s="7"/>
    </row>
    <row r="29" spans="1:10" ht="21" hidden="1" thickTop="1" thickBot="1">
      <c r="B29" s="36"/>
      <c r="C29" s="37"/>
      <c r="D29" s="83"/>
      <c r="E29" s="83"/>
      <c r="F29" s="83"/>
      <c r="G29" s="83"/>
      <c r="H29" s="84"/>
      <c r="I29" s="85"/>
    </row>
    <row r="30" spans="1:10" ht="15.75" hidden="1" thickTop="1">
      <c r="B30" s="38"/>
      <c r="C30" s="39"/>
      <c r="D30" s="39"/>
      <c r="E30" s="39"/>
      <c r="F30" s="39"/>
      <c r="G30" s="39"/>
      <c r="H30" s="39"/>
      <c r="I30" s="40"/>
    </row>
    <row r="31" spans="1:10" hidden="1"/>
    <row r="32" spans="1:10" hidden="1"/>
    <row r="33" hidden="1"/>
    <row r="34" hidden="1"/>
  </sheetData>
  <mergeCells count="15">
    <mergeCell ref="B22:C22"/>
    <mergeCell ref="B24:C24"/>
    <mergeCell ref="D29:G29"/>
    <mergeCell ref="H29:I29"/>
    <mergeCell ref="B18:I20"/>
    <mergeCell ref="B4:I4"/>
    <mergeCell ref="B2:I2"/>
    <mergeCell ref="B3:I3"/>
    <mergeCell ref="D5:H5"/>
    <mergeCell ref="B7:C7"/>
    <mergeCell ref="B9:C9"/>
    <mergeCell ref="D14:G14"/>
    <mergeCell ref="H14:I14"/>
    <mergeCell ref="D15:G15"/>
    <mergeCell ref="H15:I15"/>
  </mergeCells>
  <pageMargins left="0.7" right="0.7" top="0.75" bottom="0.75" header="0.3" footer="0.3"/>
  <pageSetup paperSize="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Antes de la reforma</vt:lpstr>
      <vt:lpstr>Con la reforma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2017-11-16T15:19:03Z</dcterms:created>
  <dcterms:modified xsi:type="dcterms:W3CDTF">2018-04-18T13:46:37Z</dcterms:modified>
</cp:coreProperties>
</file>